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styorksca.sharepoint.com/sites/FinanceTeam/Shared Documents/Finance/Police/2025-26 Police Budget Papers (WYCA website published)/"/>
    </mc:Choice>
  </mc:AlternateContent>
  <xr:revisionPtr revIDLastSave="13" documentId="8_{1BF30CFD-5A79-4843-90EF-D565CA7C1EAD}" xr6:coauthVersionLast="47" xr6:coauthVersionMax="47" xr10:uidLastSave="{5225952B-DC24-47AA-977F-83887F0E1905}"/>
  <bookViews>
    <workbookView xWindow="-110" yWindow="-110" windowWidth="19420" windowHeight="10420" xr2:uid="{3600395C-77EA-482A-B7BC-F2FDF8633C9D}"/>
  </bookViews>
  <sheets>
    <sheet name="Movement Statement" sheetId="2" r:id="rId1"/>
  </sheets>
  <definedNames>
    <definedName name="_Order1" hidden="1">255</definedName>
    <definedName name="_Order2" hidden="1">255</definedName>
    <definedName name="abc">#REF!</definedName>
    <definedName name="adfhadhafdh">#REF!</definedName>
    <definedName name="adfhfdajgsj">#REF!</definedName>
    <definedName name="adhahzehr">#REF!</definedName>
    <definedName name="adharyeqyrqeuy">#REF!</definedName>
    <definedName name="aehrahjr\jza">#REF!</definedName>
    <definedName name="awetwe\g">#REF!</definedName>
    <definedName name="ayaryqay">#REF!</definedName>
    <definedName name="bb">#REF!</definedName>
    <definedName name="bdffd">#REF!</definedName>
    <definedName name="CENSUS_CALC">#REF!</definedName>
    <definedName name="CENSUS_PRCNT">#REF!</definedName>
    <definedName name="CRIT_CENSUS">#REF!</definedName>
    <definedName name="CRIT_DFGMAND">#REF!</definedName>
    <definedName name="CRIT_HMO">#REF!</definedName>
    <definedName name="CRIT_HOMEREP">#REF!</definedName>
    <definedName name="CRIT_RENGRANT">#REF!</definedName>
    <definedName name="CRIT_RENTEXP">#REF!</definedName>
    <definedName name="CRIT_SCHOOL">#REF!</definedName>
    <definedName name="CRIT_UNEMP">#REF!</definedName>
    <definedName name="dafhahadfh">#REF!</definedName>
    <definedName name="dafhfahdhae">#REF!</definedName>
    <definedName name="dd">#REF!</definedName>
    <definedName name="dhqerheqrhq3">#REF!</definedName>
    <definedName name="djdsjdsjsdt">#REF!</definedName>
    <definedName name="djfdjsrejsr">#REF!</definedName>
    <definedName name="drkdtykd">#REF!</definedName>
    <definedName name="dsgjsdfgjsdfjgdf">#REF!</definedName>
    <definedName name="dsgkjbsdkgbklds">#REF!</definedName>
    <definedName name="dtyidc">#REF!</definedName>
    <definedName name="EDUCATION">#REF!</definedName>
    <definedName name="EDUCATION_EXPBLK">#REF!</definedName>
    <definedName name="eheqhehqweh">#REF!</definedName>
    <definedName name="ehewhrqehh">#REF!</definedName>
    <definedName name="erheqrhqerhe">#REF!</definedName>
    <definedName name="erhreheqh">#REF!</definedName>
    <definedName name="ewrherhreqwrh">#REF!</definedName>
    <definedName name="ewrhrehreqhqe">#REF!</definedName>
    <definedName name="fahaeherhea">#REF!</definedName>
    <definedName name="fgjfjs">#REF!</definedName>
    <definedName name="fgjsdjsdfjsd">#REF!</definedName>
    <definedName name="fgjsgdjsjds">#REF!</definedName>
    <definedName name="fgkfrykfr">#REF!</definedName>
    <definedName name="fhfd">#REF!</definedName>
    <definedName name="fjsdgjstdjsz">#REF!</definedName>
    <definedName name="fkfdok">#REF!</definedName>
    <definedName name="fktkitd">#REF!</definedName>
    <definedName name="fshfu">#REF!</definedName>
    <definedName name="g">#REF!</definedName>
    <definedName name="gfjfgjfgjrf">#REF!</definedName>
    <definedName name="gfjsdjdzsfjaez">#REF!</definedName>
    <definedName name="ghjdgj">#REF!</definedName>
    <definedName name="gjdjdsjest">#REF!</definedName>
    <definedName name="gjgfj">#REF!</definedName>
    <definedName name="gjgfjf">#REF!</definedName>
    <definedName name="gkftdk">#REF!</definedName>
    <definedName name="gkusrx">#REF!</definedName>
    <definedName name="gyityi">#REF!</definedName>
    <definedName name="h">#REF!</definedName>
    <definedName name="HEADS">#REF!</definedName>
    <definedName name="HEADS_EXPBLK">#REF!</definedName>
    <definedName name="hh">#REF!</definedName>
    <definedName name="hjlhjlhjlfhjl">#REF!</definedName>
    <definedName name="hk">#REF!</definedName>
    <definedName name="htewhqehe">#REF!</definedName>
    <definedName name="i">#REF!</definedName>
    <definedName name="iolyuol">#REF!</definedName>
    <definedName name="j">#REF!</definedName>
    <definedName name="jasjsdjstdj">#REF!</definedName>
    <definedName name="jdfjfhjeas">#REF!</definedName>
    <definedName name="jdjfdjsdjz">#REF!</definedName>
    <definedName name="jdsjstjers">#REF!</definedName>
    <definedName name="jfgjs">#REF!</definedName>
    <definedName name="jfgjzdjn">#REF!</definedName>
    <definedName name="jgdsj">#REF!</definedName>
    <definedName name="jj">#REF!</definedName>
    <definedName name="jjfd">#REF!</definedName>
    <definedName name="jsdjsjzx">#REF!</definedName>
    <definedName name="jsrfjashzj">#REF!</definedName>
    <definedName name="jydf">#REF!</definedName>
    <definedName name="K">#REF!</definedName>
    <definedName name="kk">#REF!</definedName>
    <definedName name="l">#REF!</definedName>
    <definedName name="ngjdgjf">#REF!</definedName>
    <definedName name="ouyuouy">#REF!</definedName>
    <definedName name="Police2010_11">#REF!</definedName>
    <definedName name="_xlnm.Print_Area" localSheetId="0">'Movement Statement'!$B$3:$E$77</definedName>
    <definedName name="Provorfin">#REF!</definedName>
    <definedName name="pushik">#REF!</definedName>
    <definedName name="rdkjdtyikyd">#REF!</definedName>
    <definedName name="RENGRANT_PRCNT">#REF!</definedName>
    <definedName name="RENTEXP">#REF!</definedName>
    <definedName name="RENTEXP_EXPBLK">#REF!</definedName>
    <definedName name="RENTEXP_PRCNT">#REF!</definedName>
    <definedName name="rfkufk">#REF!</definedName>
    <definedName name="rktyoio">#REF!</definedName>
    <definedName name="round_factor">#REF!</definedName>
    <definedName name="rtjrtuweyreq">#REF!</definedName>
    <definedName name="rtyiurtyueryreqy">#REF!</definedName>
    <definedName name="rujrsis">#REF!</definedName>
    <definedName name="ryahadj">#REF!</definedName>
    <definedName name="ryqryq4yr">#REF!</definedName>
    <definedName name="SCHOOL_PRCNT">#REF!</definedName>
    <definedName name="sdahfdhadhf">#REF!</definedName>
    <definedName name="sdfjdsjsdj">#REF!</definedName>
    <definedName name="sdgds">#REF!</definedName>
    <definedName name="shshs">#REF!</definedName>
    <definedName name="shshw">#REF!</definedName>
    <definedName name="sjdngkjsdbng">#REF!</definedName>
    <definedName name="t">#REF!</definedName>
    <definedName name="tdkdtktd">#REF!</definedName>
    <definedName name="tdkydukdtu">#REF!</definedName>
    <definedName name="tdkytk">#REF!</definedName>
    <definedName name="tgkdkdtf">#REF!</definedName>
    <definedName name="tjsfjszdjz">#REF!</definedName>
    <definedName name="tjsjsetjz">#REF!</definedName>
    <definedName name="TRAVEL">#REF!</definedName>
    <definedName name="TRAVEL_EXPBLK">#REF!</definedName>
    <definedName name="trjtsjsjs">#REF!</definedName>
    <definedName name="tukdtkdtr">#REF!</definedName>
    <definedName name="tyikytdo">#REF!</definedName>
    <definedName name="tyiodt">#REF!</definedName>
    <definedName name="tyktkdt">#REF!</definedName>
    <definedName name="UNINTENT2">#REF!</definedName>
    <definedName name="uouyouy">#REF!</definedName>
    <definedName name="v">#REF!</definedName>
    <definedName name="vv">#REF!</definedName>
    <definedName name="w">#REF!</definedName>
    <definedName name="wtwy">#REF!</definedName>
    <definedName name="ww">#REF!</definedName>
    <definedName name="X">#REF!</definedName>
    <definedName name="yityoiti">#REF!</definedName>
    <definedName name="yuouyouyr">#REF!</definedName>
    <definedName name="yuoyuou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2" l="1"/>
  <c r="E66" i="2"/>
  <c r="D66" i="2"/>
  <c r="D55" i="2"/>
  <c r="E55" i="2" s="1"/>
  <c r="D43" i="2"/>
  <c r="E43" i="2" s="1"/>
  <c r="E26" i="2"/>
  <c r="D26" i="2"/>
  <c r="D20" i="2"/>
  <c r="E20" i="2" s="1"/>
  <c r="D12" i="2"/>
  <c r="D69" i="2" s="1"/>
  <c r="D79" i="2" l="1"/>
  <c r="E69" i="2"/>
</calcChain>
</file>

<file path=xl/sharedStrings.xml><?xml version="1.0" encoding="utf-8"?>
<sst xmlns="http://schemas.openxmlformats.org/spreadsheetml/2006/main" count="69" uniqueCount="63">
  <si>
    <t>2024/25 to 2025/26</t>
  </si>
  <si>
    <t>BUDGET REQUIREMENT 2025/26</t>
  </si>
  <si>
    <t>£000</t>
  </si>
  <si>
    <t>%</t>
  </si>
  <si>
    <t>Central Police Grant</t>
  </si>
  <si>
    <t>Precept</t>
  </si>
  <si>
    <t>Collection Fund Deficit</t>
  </si>
  <si>
    <t>Income Loss and CT Support Grant</t>
  </si>
  <si>
    <t>Use of Reserves</t>
  </si>
  <si>
    <t>Approved 2024/25 Budget</t>
  </si>
  <si>
    <t>UNAVOIDABLE MOVEMENTS</t>
  </si>
  <si>
    <t xml:space="preserve"> </t>
  </si>
  <si>
    <t>Pay and Prices</t>
  </si>
  <si>
    <t>Police Officer</t>
  </si>
  <si>
    <t>National Insurance Increase</t>
  </si>
  <si>
    <t>Police Staff</t>
  </si>
  <si>
    <t>Utility Inflation</t>
  </si>
  <si>
    <t>General Inflation</t>
  </si>
  <si>
    <t>REVENUEIMPLICATIONS OF CAPITAL</t>
  </si>
  <si>
    <t>Direct Revenue Financing (DRF) adjustments aligned with Capital Plan</t>
  </si>
  <si>
    <t xml:space="preserve">Debt Charges Adjustments </t>
  </si>
  <si>
    <t>Minimum Revenue Provision (MRP) Review</t>
  </si>
  <si>
    <t>Digital Policing Revenue Implications from Capital</t>
  </si>
  <si>
    <t>BUDGET INCREASES</t>
  </si>
  <si>
    <t>Staff Vacancy Factor reduce from 6% to 4%</t>
  </si>
  <si>
    <t>Additional 43 Officers</t>
  </si>
  <si>
    <t>Net Effect of Police Officer Movements (Starters Leavers Increments)</t>
  </si>
  <si>
    <t>Kirklees DHQ Running Costs</t>
  </si>
  <si>
    <t>Staff Increments</t>
  </si>
  <si>
    <t>Regional Contributions above 4.5% Inflation</t>
  </si>
  <si>
    <t>Patrol Supervisors</t>
  </si>
  <si>
    <t>Bank Holiday Increase</t>
  </si>
  <si>
    <t>Increase the General Fund to maintain 2.5% Reserves Strategy</t>
  </si>
  <si>
    <t>Op Olympos Contribution</t>
  </si>
  <si>
    <t>Custody Healthcare</t>
  </si>
  <si>
    <t>Rates Growth at Havertop Lane</t>
  </si>
  <si>
    <t>PFI Insurance Rebate</t>
  </si>
  <si>
    <t>Other Small Movements</t>
  </si>
  <si>
    <t>FORCE BUDGET SAVINGS</t>
  </si>
  <si>
    <t>PCSO Savings reduce to 413 by 31st March 26</t>
  </si>
  <si>
    <t>Pension Employers Contribution Update from 36.2% to 35.3%</t>
  </si>
  <si>
    <t>Digital Forensic Unit (DFU) Staffing Reduction 20 FTEs</t>
  </si>
  <si>
    <t>Detention Officer Reduction of Staff 39 by 31st March 26</t>
  </si>
  <si>
    <t>Reverse 24/25 Contribution to the General Fund to Maintain 2.5% Reserves Strategy</t>
  </si>
  <si>
    <t>Pension Remedy Removal of Temporary Growth</t>
  </si>
  <si>
    <t>Forensic Submissions Reduction</t>
  </si>
  <si>
    <t>Prosecution and Casualty Prevention</t>
  </si>
  <si>
    <t>Non Recent CSE Supervisor part year reversal</t>
  </si>
  <si>
    <t>Increase in Finance Priority Bases Budgeting (PBB) Savings total £306k</t>
  </si>
  <si>
    <t>INCOME AND GRANTS</t>
  </si>
  <si>
    <t>Interest Receivable</t>
  </si>
  <si>
    <t>Additional 143 Officer Grant</t>
  </si>
  <si>
    <t>Police Uplift Programme (PUP) Specific Grant</t>
  </si>
  <si>
    <t>Pension Contribution Grant</t>
  </si>
  <si>
    <t>CSE Grant Increased to £1m as extended for 1 Year</t>
  </si>
  <si>
    <t>Partnership Income to fund NI Increase</t>
  </si>
  <si>
    <t>Update Levy Income for Reduction in Apprentices</t>
  </si>
  <si>
    <t>Remove Grant Inflation</t>
  </si>
  <si>
    <t>Variety of Small Income Movements</t>
  </si>
  <si>
    <t>DRAFT BASE BUDGET 2025/26</t>
  </si>
  <si>
    <t>Reserves Funding</t>
  </si>
  <si>
    <t>Total Funding 2025/26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</si>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</sst>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;[Red]\(#,###\)"/>
    <numFmt numFmtId="165" formatCode="_-* #,##0_-;\-* #,##0_-;_-* &quot;-&quot;??_-;_-@_-"/>
    <numFmt numFmtId="166" formatCode="#,##0\ ;\(#,##0\)"/>
  </numFmts>
  <fonts count="7" x14ac:knownFonts="1"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</font>
    <font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1" fillId="0" borderId="0" xfId="1"/>
    <xf numFmtId="0" fontId="1" fillId="0" borderId="4" xfId="1" applyBorder="1"/>
    <xf numFmtId="165" fontId="1" fillId="0" borderId="0" xfId="2" applyNumberFormat="1" applyFont="1" applyBorder="1"/>
    <xf numFmtId="2" fontId="1" fillId="0" borderId="5" xfId="1" applyNumberFormat="1" applyBorder="1"/>
    <xf numFmtId="166" fontId="1" fillId="0" borderId="0" xfId="2" applyNumberFormat="1" applyFont="1" applyBorder="1"/>
    <xf numFmtId="0" fontId="2" fillId="0" borderId="4" xfId="1" applyFont="1" applyBorder="1"/>
    <xf numFmtId="166" fontId="2" fillId="0" borderId="0" xfId="2" applyNumberFormat="1" applyFont="1" applyBorder="1"/>
    <xf numFmtId="166" fontId="1" fillId="0" borderId="0" xfId="1" applyNumberFormat="1"/>
    <xf numFmtId="166" fontId="1" fillId="0" borderId="6" xfId="2" applyNumberFormat="1" applyFont="1" applyBorder="1"/>
    <xf numFmtId="10" fontId="1" fillId="0" borderId="5" xfId="1" applyNumberFormat="1" applyBorder="1"/>
    <xf numFmtId="0" fontId="5" fillId="0" borderId="0" xfId="3" applyFont="1"/>
    <xf numFmtId="166" fontId="1" fillId="0" borderId="0" xfId="2" applyNumberFormat="1" applyFont="1" applyFill="1" applyBorder="1"/>
    <xf numFmtId="0" fontId="1" fillId="0" borderId="5" xfId="1" applyBorder="1"/>
    <xf numFmtId="166" fontId="1" fillId="0" borderId="2" xfId="2" applyNumberFormat="1" applyFont="1" applyBorder="1"/>
    <xf numFmtId="0" fontId="4" fillId="0" borderId="4" xfId="3" applyBorder="1"/>
    <xf numFmtId="166" fontId="0" fillId="0" borderId="0" xfId="2" applyNumberFormat="1" applyFont="1"/>
    <xf numFmtId="10" fontId="0" fillId="0" borderId="5" xfId="1" applyNumberFormat="1" applyFont="1" applyBorder="1"/>
    <xf numFmtId="0" fontId="4" fillId="0" borderId="0" xfId="3"/>
    <xf numFmtId="166" fontId="0" fillId="0" borderId="0" xfId="2" applyNumberFormat="1" applyFont="1" applyBorder="1"/>
    <xf numFmtId="165" fontId="1" fillId="0" borderId="0" xfId="1" applyNumberFormat="1"/>
    <xf numFmtId="0" fontId="6" fillId="0" borderId="0" xfId="1" applyFont="1"/>
    <xf numFmtId="2" fontId="2" fillId="0" borderId="11" xfId="1" applyNumberFormat="1" applyFont="1" applyBorder="1"/>
    <xf numFmtId="165" fontId="1" fillId="0" borderId="0" xfId="2" applyNumberFormat="1" applyFont="1"/>
    <xf numFmtId="165" fontId="6" fillId="0" borderId="0" xfId="2" applyNumberFormat="1" applyFont="1"/>
    <xf numFmtId="2" fontId="1" fillId="0" borderId="0" xfId="1" applyNumberFormat="1"/>
    <xf numFmtId="0" fontId="1" fillId="2" borderId="1" xfId="1" applyFill="1" applyBorder="1"/>
    <xf numFmtId="0" fontId="3" fillId="2" borderId="4" xfId="1" applyFont="1" applyFill="1" applyBorder="1"/>
    <xf numFmtId="164" fontId="2" fillId="2" borderId="0" xfId="1" quotePrefix="1" applyNumberFormat="1" applyFont="1" applyFill="1" applyAlignment="1">
      <alignment horizontal="right"/>
    </xf>
    <xf numFmtId="0" fontId="2" fillId="2" borderId="0" xfId="1" quotePrefix="1" applyFont="1" applyFill="1" applyAlignment="1">
      <alignment horizontal="right"/>
    </xf>
    <xf numFmtId="2" fontId="2" fillId="2" borderId="5" xfId="1" applyNumberFormat="1" applyFont="1" applyFill="1" applyBorder="1" applyAlignment="1">
      <alignment horizontal="right"/>
    </xf>
    <xf numFmtId="0" fontId="2" fillId="2" borderId="7" xfId="1" applyFont="1" applyFill="1" applyBorder="1"/>
    <xf numFmtId="165" fontId="2" fillId="2" borderId="8" xfId="2" applyNumberFormat="1" applyFont="1" applyFill="1" applyBorder="1"/>
    <xf numFmtId="0" fontId="2" fillId="2" borderId="9" xfId="1" applyFont="1" applyFill="1" applyBorder="1"/>
    <xf numFmtId="165" fontId="2" fillId="2" borderId="10" xfId="2" applyNumberFormat="1" applyFont="1" applyFill="1" applyBorder="1"/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</cellXfs>
  <cellStyles count="4">
    <cellStyle name="Comma 2 2" xfId="2" xr:uid="{03A2153D-F756-4841-86C5-8324C6033DF0}"/>
    <cellStyle name="Normal" xfId="0" builtinId="0"/>
    <cellStyle name="Normal 2" xfId="3" xr:uid="{1442F86F-81E0-4B7A-B3C4-049F4A6A8EE9}"/>
    <cellStyle name="Normal 6" xfId="1" xr:uid="{832E9ED2-8C4B-440C-B3D3-EA7448EE30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D739D-61DC-4DF2-B3A5-A00D6F754B29}">
  <sheetPr>
    <pageSetUpPr fitToPage="1"/>
  </sheetPr>
  <dimension ref="B3:N81"/>
  <sheetViews>
    <sheetView showGridLines="0" tabSelected="1" topLeftCell="B1" workbookViewId="0">
      <selection activeCell="G9" sqref="G9"/>
    </sheetView>
  </sheetViews>
  <sheetFormatPr defaultColWidth="7.765625" defaultRowHeight="12.5" x14ac:dyDescent="0.25"/>
  <cols>
    <col min="1" max="1" width="7.765625" style="1"/>
    <col min="2" max="2" width="61.3828125" style="1" bestFit="1" customWidth="1"/>
    <col min="3" max="3" width="14.765625" style="23" bestFit="1" customWidth="1"/>
    <col min="4" max="4" width="11.3828125" style="23" bestFit="1" customWidth="1"/>
    <col min="5" max="5" width="10.84375" style="25" customWidth="1"/>
    <col min="6" max="11" width="7.765625" style="1"/>
    <col min="12" max="12" width="13.15234375" style="1" bestFit="1" customWidth="1"/>
    <col min="13" max="16384" width="7.765625" style="1"/>
  </cols>
  <sheetData>
    <row r="3" spans="2:5" ht="20.25" customHeight="1" x14ac:dyDescent="0.3">
      <c r="B3" s="26"/>
      <c r="C3" s="35" t="s">
        <v>0</v>
      </c>
      <c r="D3" s="35"/>
      <c r="E3" s="36"/>
    </row>
    <row r="4" spans="2:5" ht="13" x14ac:dyDescent="0.3">
      <c r="B4" s="27" t="s">
        <v>1</v>
      </c>
      <c r="C4" s="28" t="s">
        <v>2</v>
      </c>
      <c r="D4" s="29" t="s">
        <v>2</v>
      </c>
      <c r="E4" s="30" t="s">
        <v>3</v>
      </c>
    </row>
    <row r="5" spans="2:5" x14ac:dyDescent="0.25">
      <c r="B5" s="2"/>
      <c r="C5" s="3"/>
      <c r="D5" s="3"/>
      <c r="E5" s="4"/>
    </row>
    <row r="6" spans="2:5" x14ac:dyDescent="0.25">
      <c r="B6" s="2"/>
      <c r="C6" s="3"/>
      <c r="D6" s="3"/>
      <c r="E6" s="4"/>
    </row>
    <row r="7" spans="2:5" x14ac:dyDescent="0.25">
      <c r="B7" s="2" t="s">
        <v>4</v>
      </c>
      <c r="C7" s="5"/>
      <c r="D7" s="5">
        <v>406293</v>
      </c>
      <c r="E7" s="4"/>
    </row>
    <row r="8" spans="2:5" x14ac:dyDescent="0.25">
      <c r="B8" s="2" t="s">
        <v>5</v>
      </c>
      <c r="C8" s="5"/>
      <c r="D8" s="5">
        <v>170541.94764000032</v>
      </c>
      <c r="E8" s="4"/>
    </row>
    <row r="9" spans="2:5" x14ac:dyDescent="0.25">
      <c r="B9" s="2" t="s">
        <v>6</v>
      </c>
      <c r="C9" s="5"/>
      <c r="D9" s="5">
        <v>33.389000000000124</v>
      </c>
      <c r="E9" s="4"/>
    </row>
    <row r="10" spans="2:5" x14ac:dyDescent="0.25">
      <c r="B10" s="2" t="s">
        <v>7</v>
      </c>
      <c r="C10" s="5"/>
      <c r="D10" s="5">
        <v>-275.63600000000002</v>
      </c>
      <c r="E10" s="4"/>
    </row>
    <row r="11" spans="2:5" x14ac:dyDescent="0.25">
      <c r="B11" s="2" t="s">
        <v>8</v>
      </c>
      <c r="C11" s="5"/>
      <c r="D11" s="5">
        <v>7344.16</v>
      </c>
      <c r="E11" s="4"/>
    </row>
    <row r="12" spans="2:5" ht="13" x14ac:dyDescent="0.3">
      <c r="B12" s="6" t="s">
        <v>9</v>
      </c>
      <c r="C12" s="5"/>
      <c r="D12" s="7">
        <f>SUM(D7:D11)</f>
        <v>583936.86064000032</v>
      </c>
      <c r="E12" s="4"/>
    </row>
    <row r="13" spans="2:5" ht="13" x14ac:dyDescent="0.3">
      <c r="B13" s="6"/>
      <c r="C13" s="5"/>
      <c r="D13" s="7"/>
      <c r="E13" s="4"/>
    </row>
    <row r="14" spans="2:5" ht="13" x14ac:dyDescent="0.3">
      <c r="B14" s="6" t="s">
        <v>10</v>
      </c>
      <c r="C14" s="5" t="s">
        <v>11</v>
      </c>
      <c r="D14" s="5"/>
      <c r="E14" s="4"/>
    </row>
    <row r="15" spans="2:5" ht="13" x14ac:dyDescent="0.3">
      <c r="B15" s="6" t="s">
        <v>12</v>
      </c>
      <c r="C15" s="5"/>
      <c r="D15" s="5"/>
      <c r="E15" s="4"/>
    </row>
    <row r="16" spans="2:5" x14ac:dyDescent="0.25">
      <c r="B16" s="2" t="s">
        <v>13</v>
      </c>
      <c r="C16" s="5">
        <v>15828.748183609012</v>
      </c>
      <c r="D16" s="5"/>
      <c r="E16" s="4"/>
    </row>
    <row r="17" spans="2:14" x14ac:dyDescent="0.25">
      <c r="B17" s="2" t="s">
        <v>14</v>
      </c>
      <c r="C17" s="5">
        <v>10442.079007759998</v>
      </c>
      <c r="D17" s="5"/>
      <c r="E17" s="4"/>
    </row>
    <row r="18" spans="2:14" x14ac:dyDescent="0.25">
      <c r="B18" s="2" t="s">
        <v>15</v>
      </c>
      <c r="C18" s="5">
        <v>6765.3868131685094</v>
      </c>
      <c r="D18" s="5"/>
      <c r="E18" s="4"/>
      <c r="F18" s="8"/>
    </row>
    <row r="19" spans="2:14" x14ac:dyDescent="0.25">
      <c r="B19" s="2" t="s">
        <v>16</v>
      </c>
      <c r="C19" s="5">
        <v>38.094980000000007</v>
      </c>
      <c r="D19" s="5"/>
      <c r="E19" s="4"/>
    </row>
    <row r="20" spans="2:14" x14ac:dyDescent="0.25">
      <c r="B20" s="2" t="s">
        <v>17</v>
      </c>
      <c r="C20" s="9">
        <v>3792.8633648899995</v>
      </c>
      <c r="D20" s="5">
        <f>SUM(C16:C20)</f>
        <v>36867.172349427521</v>
      </c>
      <c r="E20" s="10">
        <f>D20/D12</f>
        <v>6.3135545697561801E-2</v>
      </c>
      <c r="F20" s="8"/>
    </row>
    <row r="21" spans="2:14" x14ac:dyDescent="0.25">
      <c r="B21" s="2"/>
      <c r="C21" s="8"/>
      <c r="D21" s="8"/>
      <c r="E21" s="10"/>
    </row>
    <row r="22" spans="2:14" ht="13" x14ac:dyDescent="0.3">
      <c r="B22" s="6" t="s">
        <v>18</v>
      </c>
      <c r="C22" s="5"/>
      <c r="D22" s="5"/>
      <c r="E22" s="10"/>
    </row>
    <row r="23" spans="2:14" x14ac:dyDescent="0.25">
      <c r="B23" s="2" t="s">
        <v>19</v>
      </c>
      <c r="C23" s="5">
        <v>-1651</v>
      </c>
      <c r="D23" s="5"/>
      <c r="E23" s="10"/>
      <c r="L23" s="11"/>
      <c r="M23" s="11"/>
      <c r="N23" s="11"/>
    </row>
    <row r="24" spans="2:14" x14ac:dyDescent="0.25">
      <c r="B24" s="2" t="s">
        <v>20</v>
      </c>
      <c r="C24" s="5">
        <v>-75.633000000000266</v>
      </c>
      <c r="D24" s="5"/>
      <c r="E24" s="10"/>
      <c r="L24" s="11"/>
      <c r="M24" s="11"/>
      <c r="N24" s="11"/>
    </row>
    <row r="25" spans="2:14" x14ac:dyDescent="0.25">
      <c r="B25" s="2" t="s">
        <v>21</v>
      </c>
      <c r="C25" s="5">
        <v>157</v>
      </c>
      <c r="D25" s="5"/>
      <c r="E25" s="10"/>
      <c r="L25" s="11"/>
      <c r="M25" s="11"/>
      <c r="N25" s="11"/>
    </row>
    <row r="26" spans="2:14" x14ac:dyDescent="0.25">
      <c r="B26" s="2" t="s">
        <v>22</v>
      </c>
      <c r="C26" s="9">
        <v>153</v>
      </c>
      <c r="D26" s="8">
        <f>SUM(C23:C26)</f>
        <v>-1416.6330000000003</v>
      </c>
      <c r="E26" s="10">
        <f>D26/D12</f>
        <v>-2.426003726579886E-3</v>
      </c>
      <c r="L26" s="11"/>
      <c r="M26" s="11"/>
      <c r="N26" s="11"/>
    </row>
    <row r="27" spans="2:14" x14ac:dyDescent="0.25">
      <c r="B27" s="2"/>
      <c r="C27" s="5"/>
      <c r="D27" s="5"/>
      <c r="E27" s="10"/>
      <c r="L27" s="11"/>
      <c r="M27" s="11"/>
      <c r="N27" s="11"/>
    </row>
    <row r="28" spans="2:14" ht="13" x14ac:dyDescent="0.3">
      <c r="B28" s="6" t="s">
        <v>23</v>
      </c>
      <c r="C28" s="5"/>
      <c r="D28" s="5"/>
      <c r="E28" s="10"/>
      <c r="L28" s="11"/>
      <c r="M28" s="11"/>
      <c r="N28" s="11"/>
    </row>
    <row r="29" spans="2:14" x14ac:dyDescent="0.25">
      <c r="B29" s="2" t="s">
        <v>24</v>
      </c>
      <c r="C29" s="12">
        <v>2363.306</v>
      </c>
      <c r="D29" s="5"/>
      <c r="E29" s="10"/>
      <c r="L29" s="11"/>
      <c r="M29" s="11"/>
      <c r="N29" s="11"/>
    </row>
    <row r="30" spans="2:14" x14ac:dyDescent="0.25">
      <c r="B30" s="2" t="s">
        <v>25</v>
      </c>
      <c r="C30" s="5">
        <v>2165</v>
      </c>
      <c r="D30" s="5"/>
      <c r="E30" s="10"/>
      <c r="L30" s="11"/>
      <c r="M30" s="11"/>
      <c r="N30" s="11"/>
    </row>
    <row r="31" spans="2:14" x14ac:dyDescent="0.25">
      <c r="B31" s="2" t="s">
        <v>26</v>
      </c>
      <c r="C31" s="5">
        <v>1872.6673083333371</v>
      </c>
      <c r="D31" s="5"/>
      <c r="E31" s="10"/>
      <c r="L31" s="11"/>
      <c r="M31" s="11"/>
      <c r="N31" s="11"/>
    </row>
    <row r="32" spans="2:14" x14ac:dyDescent="0.25">
      <c r="B32" s="2" t="s">
        <v>27</v>
      </c>
      <c r="C32" s="5">
        <v>1161.44</v>
      </c>
      <c r="D32" s="5"/>
      <c r="E32" s="10"/>
    </row>
    <row r="33" spans="2:5" x14ac:dyDescent="0.25">
      <c r="B33" s="2" t="s">
        <v>28</v>
      </c>
      <c r="C33" s="5">
        <v>1100</v>
      </c>
      <c r="D33" s="8"/>
      <c r="E33" s="13"/>
    </row>
    <row r="34" spans="2:5" x14ac:dyDescent="0.25">
      <c r="B34" s="2" t="s">
        <v>29</v>
      </c>
      <c r="C34" s="5">
        <v>756.41899999999987</v>
      </c>
      <c r="D34" s="5"/>
      <c r="E34" s="10"/>
    </row>
    <row r="35" spans="2:5" x14ac:dyDescent="0.25">
      <c r="B35" s="2" t="s">
        <v>30</v>
      </c>
      <c r="C35" s="5">
        <v>427</v>
      </c>
      <c r="D35" s="5"/>
      <c r="E35" s="10"/>
    </row>
    <row r="36" spans="2:5" x14ac:dyDescent="0.25">
      <c r="B36" s="2" t="s">
        <v>31</v>
      </c>
      <c r="C36" s="5">
        <v>423.56413948341998</v>
      </c>
      <c r="D36" s="5"/>
      <c r="E36" s="10"/>
    </row>
    <row r="37" spans="2:5" x14ac:dyDescent="0.25">
      <c r="B37" s="2" t="s">
        <v>32</v>
      </c>
      <c r="C37" s="5">
        <v>300</v>
      </c>
      <c r="D37" s="8"/>
      <c r="E37" s="13"/>
    </row>
    <row r="38" spans="2:5" x14ac:dyDescent="0.25">
      <c r="B38" s="2" t="s">
        <v>33</v>
      </c>
      <c r="C38" s="5">
        <v>273.41145</v>
      </c>
      <c r="D38" s="8"/>
      <c r="E38" s="13"/>
    </row>
    <row r="39" spans="2:5" x14ac:dyDescent="0.25">
      <c r="B39" s="2" t="s">
        <v>34</v>
      </c>
      <c r="C39" s="5">
        <v>262.83215000000018</v>
      </c>
      <c r="D39" s="8"/>
      <c r="E39" s="13"/>
    </row>
    <row r="40" spans="2:5" x14ac:dyDescent="0.25">
      <c r="B40" s="2" t="s">
        <v>35</v>
      </c>
      <c r="C40" s="5">
        <v>165</v>
      </c>
      <c r="D40" s="8"/>
      <c r="E40" s="13"/>
    </row>
    <row r="41" spans="2:5" x14ac:dyDescent="0.25">
      <c r="B41" s="2" t="s">
        <v>31</v>
      </c>
      <c r="C41" s="5">
        <v>142.03567000000001</v>
      </c>
      <c r="D41" s="8"/>
      <c r="E41" s="13"/>
    </row>
    <row r="42" spans="2:5" x14ac:dyDescent="0.25">
      <c r="B42" s="2" t="s">
        <v>36</v>
      </c>
      <c r="C42" s="5">
        <v>104</v>
      </c>
      <c r="D42" s="8"/>
      <c r="E42" s="13"/>
    </row>
    <row r="43" spans="2:5" x14ac:dyDescent="0.25">
      <c r="B43" s="1" t="s">
        <v>37</v>
      </c>
      <c r="C43" s="5">
        <v>225.32199999999989</v>
      </c>
      <c r="D43" s="5">
        <f>SUM(C29:C43)</f>
        <v>11741.997717816757</v>
      </c>
      <c r="E43" s="10">
        <f>D43/D12</f>
        <v>2.0108334495183976E-2</v>
      </c>
    </row>
    <row r="44" spans="2:5" x14ac:dyDescent="0.25">
      <c r="B44" s="2"/>
      <c r="C44" s="14"/>
      <c r="D44" s="1"/>
      <c r="E44" s="10"/>
    </row>
    <row r="45" spans="2:5" ht="13" x14ac:dyDescent="0.3">
      <c r="B45" s="6" t="s">
        <v>38</v>
      </c>
      <c r="C45" s="5"/>
      <c r="D45" s="5"/>
      <c r="E45" s="10"/>
    </row>
    <row r="46" spans="2:5" x14ac:dyDescent="0.25">
      <c r="B46" s="2" t="s">
        <v>39</v>
      </c>
      <c r="C46" s="5">
        <v>-4314</v>
      </c>
      <c r="D46" s="5"/>
      <c r="E46" s="10"/>
    </row>
    <row r="47" spans="2:5" x14ac:dyDescent="0.25">
      <c r="B47" s="2" t="s">
        <v>40</v>
      </c>
      <c r="C47" s="5">
        <v>-1999.6</v>
      </c>
      <c r="D47" s="5"/>
      <c r="E47" s="10"/>
    </row>
    <row r="48" spans="2:5" x14ac:dyDescent="0.25">
      <c r="B48" s="2" t="s">
        <v>41</v>
      </c>
      <c r="C48" s="5">
        <v>-1200</v>
      </c>
      <c r="D48" s="5"/>
      <c r="E48" s="10"/>
    </row>
    <row r="49" spans="2:6" x14ac:dyDescent="0.25">
      <c r="B49" s="2" t="s">
        <v>42</v>
      </c>
      <c r="C49" s="5">
        <v>-1111.9069999999999</v>
      </c>
      <c r="D49" s="5"/>
      <c r="E49" s="10"/>
    </row>
    <row r="50" spans="2:6" x14ac:dyDescent="0.25">
      <c r="B50" s="2" t="s">
        <v>43</v>
      </c>
      <c r="C50" s="5">
        <v>-800</v>
      </c>
      <c r="D50" s="5"/>
      <c r="E50" s="10"/>
    </row>
    <row r="51" spans="2:6" x14ac:dyDescent="0.25">
      <c r="B51" s="2" t="s">
        <v>44</v>
      </c>
      <c r="C51" s="5">
        <v>-600</v>
      </c>
      <c r="D51" s="8"/>
      <c r="E51" s="13"/>
    </row>
    <row r="52" spans="2:6" x14ac:dyDescent="0.25">
      <c r="B52" s="2" t="s">
        <v>45</v>
      </c>
      <c r="C52" s="5">
        <v>-741.51800000000014</v>
      </c>
      <c r="D52" s="8"/>
      <c r="E52" s="13"/>
    </row>
    <row r="53" spans="2:6" x14ac:dyDescent="0.25">
      <c r="B53" s="15" t="s">
        <v>46</v>
      </c>
      <c r="C53" s="5">
        <v>-542.75</v>
      </c>
      <c r="D53" s="8"/>
      <c r="E53" s="13"/>
    </row>
    <row r="54" spans="2:6" x14ac:dyDescent="0.25">
      <c r="B54" s="2" t="s">
        <v>47</v>
      </c>
      <c r="C54" s="5">
        <v>-192.1</v>
      </c>
      <c r="D54" s="8"/>
      <c r="E54" s="13"/>
    </row>
    <row r="55" spans="2:6" ht="15.5" x14ac:dyDescent="0.35">
      <c r="B55" s="2" t="s">
        <v>48</v>
      </c>
      <c r="C55" s="9">
        <v>-174.88</v>
      </c>
      <c r="D55" s="16">
        <f>SUM(C46:C55)</f>
        <v>-11676.754999999999</v>
      </c>
      <c r="E55" s="17">
        <f>D55/D12</f>
        <v>-1.9996605432995213E-2</v>
      </c>
    </row>
    <row r="56" spans="2:6" ht="15.5" x14ac:dyDescent="0.35">
      <c r="B56" s="18"/>
      <c r="C56" s="19"/>
      <c r="D56" s="16"/>
      <c r="E56" s="17"/>
    </row>
    <row r="57" spans="2:6" ht="13" x14ac:dyDescent="0.3">
      <c r="B57" s="6" t="s">
        <v>49</v>
      </c>
      <c r="C57" s="5"/>
      <c r="D57" s="5"/>
      <c r="E57" s="10"/>
    </row>
    <row r="58" spans="2:6" ht="15.5" x14ac:dyDescent="0.35">
      <c r="B58" s="2" t="s">
        <v>50</v>
      </c>
      <c r="C58" s="5">
        <v>-250</v>
      </c>
      <c r="D58" s="5"/>
      <c r="E58" s="17"/>
      <c r="F58" s="20"/>
    </row>
    <row r="59" spans="2:6" x14ac:dyDescent="0.25">
      <c r="B59" s="2" t="s">
        <v>51</v>
      </c>
      <c r="C59" s="5">
        <v>-2700</v>
      </c>
      <c r="D59" s="5"/>
      <c r="E59" s="10"/>
      <c r="F59" s="21"/>
    </row>
    <row r="60" spans="2:6" x14ac:dyDescent="0.25">
      <c r="B60" s="2" t="s">
        <v>52</v>
      </c>
      <c r="C60" s="5">
        <v>3200</v>
      </c>
      <c r="D60" s="5"/>
      <c r="E60" s="10"/>
    </row>
    <row r="61" spans="2:6" ht="15.5" x14ac:dyDescent="0.35">
      <c r="B61" s="2" t="s">
        <v>53</v>
      </c>
      <c r="C61" s="16">
        <v>1800</v>
      </c>
      <c r="D61" s="5"/>
      <c r="E61" s="10"/>
    </row>
    <row r="62" spans="2:6" x14ac:dyDescent="0.25">
      <c r="B62" s="2" t="s">
        <v>54</v>
      </c>
      <c r="C62" s="5">
        <v>-225</v>
      </c>
      <c r="D62" s="5"/>
      <c r="E62" s="10"/>
      <c r="F62" s="21"/>
    </row>
    <row r="63" spans="2:6" x14ac:dyDescent="0.25">
      <c r="B63" s="2" t="s">
        <v>55</v>
      </c>
      <c r="C63" s="5">
        <v>-201.18597939999998</v>
      </c>
      <c r="D63" s="5"/>
      <c r="E63" s="10"/>
      <c r="F63" s="21"/>
    </row>
    <row r="64" spans="2:6" ht="15.5" x14ac:dyDescent="0.35">
      <c r="B64" s="2" t="s">
        <v>56</v>
      </c>
      <c r="C64" s="5">
        <v>192.67200000000003</v>
      </c>
      <c r="D64" s="5"/>
      <c r="E64" s="17"/>
    </row>
    <row r="65" spans="2:6" x14ac:dyDescent="0.25">
      <c r="B65" s="2" t="s">
        <v>57</v>
      </c>
      <c r="C65" s="5">
        <v>111.6585</v>
      </c>
      <c r="D65" s="5"/>
      <c r="E65" s="10"/>
      <c r="F65" s="21"/>
    </row>
    <row r="66" spans="2:6" ht="15.5" x14ac:dyDescent="0.35">
      <c r="B66" s="2" t="s">
        <v>58</v>
      </c>
      <c r="C66" s="9">
        <v>33.229379999999999</v>
      </c>
      <c r="D66" s="16">
        <f>SUM(C58:C66)</f>
        <v>1961.3739006000001</v>
      </c>
      <c r="E66" s="17">
        <f>D66/D12</f>
        <v>3.3588800995544548E-3</v>
      </c>
    </row>
    <row r="67" spans="2:6" x14ac:dyDescent="0.25">
      <c r="B67" s="2"/>
      <c r="C67" s="1"/>
      <c r="D67" s="1"/>
      <c r="E67" s="13"/>
    </row>
    <row r="68" spans="2:6" x14ac:dyDescent="0.25">
      <c r="B68" s="2"/>
      <c r="C68" s="1"/>
      <c r="D68" s="1"/>
      <c r="E68" s="13"/>
    </row>
    <row r="69" spans="2:6" ht="13.5" thickBot="1" x14ac:dyDescent="0.35">
      <c r="B69" s="31" t="s">
        <v>59</v>
      </c>
      <c r="C69" s="32"/>
      <c r="D69" s="32">
        <f>SUM(D12:D66)</f>
        <v>621414.0166078445</v>
      </c>
      <c r="E69" s="10">
        <f>SUM(D69-D12)/D12</f>
        <v>6.4180151132724975E-2</v>
      </c>
    </row>
    <row r="70" spans="2:6" ht="13" thickTop="1" x14ac:dyDescent="0.25">
      <c r="B70" s="2"/>
      <c r="C70" s="3"/>
      <c r="D70" s="3"/>
      <c r="E70" s="4"/>
    </row>
    <row r="71" spans="2:6" x14ac:dyDescent="0.25">
      <c r="B71" s="2" t="s">
        <v>11</v>
      </c>
      <c r="C71" s="3"/>
      <c r="D71" s="3"/>
      <c r="E71" s="4"/>
    </row>
    <row r="72" spans="2:6" x14ac:dyDescent="0.25">
      <c r="B72" s="2" t="s">
        <v>4</v>
      </c>
      <c r="C72" s="3"/>
      <c r="D72" s="3">
        <v>431093</v>
      </c>
      <c r="E72" s="4"/>
      <c r="F72" s="20"/>
    </row>
    <row r="73" spans="2:6" x14ac:dyDescent="0.25">
      <c r="B73" s="2" t="s">
        <v>5</v>
      </c>
      <c r="C73" s="3"/>
      <c r="D73" s="3">
        <v>182553.50238239998</v>
      </c>
      <c r="E73" s="4"/>
      <c r="F73" s="20"/>
    </row>
    <row r="74" spans="2:6" x14ac:dyDescent="0.25">
      <c r="B74" s="2" t="s">
        <v>6</v>
      </c>
      <c r="C74" s="3"/>
      <c r="D74" s="5">
        <v>-1850</v>
      </c>
      <c r="E74" s="4"/>
    </row>
    <row r="75" spans="2:6" x14ac:dyDescent="0.25">
      <c r="B75" s="2" t="s">
        <v>60</v>
      </c>
      <c r="C75" s="3"/>
      <c r="D75" s="3">
        <v>9618</v>
      </c>
      <c r="E75" s="4"/>
    </row>
    <row r="76" spans="2:6" x14ac:dyDescent="0.25">
      <c r="B76" s="2"/>
      <c r="C76" s="3"/>
      <c r="D76" s="3"/>
      <c r="E76" s="4"/>
    </row>
    <row r="77" spans="2:6" ht="13" x14ac:dyDescent="0.3">
      <c r="B77" s="33" t="s">
        <v>61</v>
      </c>
      <c r="C77" s="34"/>
      <c r="D77" s="34">
        <f>SUM(D72:D75)</f>
        <v>621414.50238239998</v>
      </c>
      <c r="E77" s="22"/>
    </row>
    <row r="79" spans="2:6" x14ac:dyDescent="0.25">
      <c r="D79" s="24">
        <f>SUM(D69-D77)</f>
        <v>-0.48577455547638237</v>
      </c>
      <c r="E79" s="25" t="s">
        <v>62</v>
      </c>
    </row>
    <row r="81" spans="4:4" x14ac:dyDescent="0.25">
      <c r="D81" s="24"/>
    </row>
  </sheetData>
  <mergeCells count="1">
    <mergeCell ref="C3:E3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818be74b-408a-4821-a541-c1cb6a280853" ContentTypeId="0x010100CD2C4A6BD139E040B17750FF27DCB58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mbined Authority Document" ma:contentTypeID="0x010100CD2C4A6BD139E040B17750FF27DCB5880046F4CED3FB19A64488B856CAC699D7B1" ma:contentTypeVersion="25" ma:contentTypeDescription="" ma:contentTypeScope="" ma:versionID="18d51d4b58cf820e3cacd23d6d67f9b5">
  <xsd:schema xmlns:xsd="http://www.w3.org/2001/XMLSchema" xmlns:xs="http://www.w3.org/2001/XMLSchema" xmlns:p="http://schemas.microsoft.com/office/2006/metadata/properties" xmlns:ns2="609d8ea2-166c-4bc4-b8e6-471679cf7152" xmlns:ns3="749fcac0-1a83-44ad-a246-cef45f65c140" xmlns:ns4="47b8abde-4f00-40c8-b7cd-5e812d4243d7" targetNamespace="http://schemas.microsoft.com/office/2006/metadata/properties" ma:root="true" ma:fieldsID="dc7d302d055e5fb5ef8f7fdb34d25619" ns2:_="" ns3:_="" ns4:_="">
    <xsd:import namespace="609d8ea2-166c-4bc4-b8e6-471679cf7152"/>
    <xsd:import namespace="749fcac0-1a83-44ad-a246-cef45f65c140"/>
    <xsd:import namespace="47b8abde-4f00-40c8-b7cd-5e812d4243d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7f6fcfa129d4532be115c39d4a79470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Category" minOccurs="0"/>
                <xsd:element ref="ns3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d8ea2-166c-4bc4-b8e6-471679cf715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d091d2e9-9a8d-43b9-9375-b101ed7acb32}" ma:internalName="TaxCatchAll" ma:readOnly="false" ma:showField="CatchAllData" ma:web="47b8abde-4f00-40c8-b7cd-5e812d424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d091d2e9-9a8d-43b9-9375-b101ed7acb32}" ma:internalName="TaxCatchAllLabel" ma:readOnly="false" ma:showField="CatchAllDataLabel" ma:web="47b8abde-4f00-40c8-b7cd-5e812d424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f6fcfa129d4532be115c39d4a79470" ma:index="10" ma:taxonomy="true" ma:internalName="e7f6fcfa129d4532be115c39d4a79470" ma:taxonomyFieldName="Information_x0020_Asset_x0020_Owner" ma:displayName="Information Asset Owner" ma:readOnly="false" ma:default="" ma:fieldId="{e7f6fcfa-129d-4532-be11-5c39d4a79470}" ma:sspId="818be74b-408a-4821-a541-c1cb6a280853" ma:termSetId="c62ee58c-7e49-4451-bf4d-25f985ecbd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cac0-1a83-44ad-a246-cef45f65c1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4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18be74b-408a-4821-a541-c1cb6a2808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ategory" ma:index="29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Order0" ma:index="30" nillable="true" ma:displayName="Order" ma:format="Dropdown" ma:indexed="true" ma:internalName="Order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abde-4f00-40c8-b7cd-5e812d4243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49fcac0-1a83-44ad-a246-cef45f65c140" xsi:nil="true"/>
    <TaxCatchAll xmlns="609d8ea2-166c-4bc4-b8e6-471679cf7152">
      <Value>1</Value>
    </TaxCatchAll>
    <Order0 xmlns="749fcac0-1a83-44ad-a246-cef45f65c140" xsi:nil="true"/>
    <e7f6fcfa129d4532be115c39d4a79470 xmlns="609d8ea2-166c-4bc4-b8e6-471679cf71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Finance</TermName>
          <TermId xmlns="http://schemas.microsoft.com/office/infopath/2007/PartnerControls">a85dedec-ceac-4a18-95c0-8dff27475fe3</TermId>
        </TermInfo>
      </Terms>
    </e7f6fcfa129d4532be115c39d4a79470>
    <TaxCatchAllLabel xmlns="609d8ea2-166c-4bc4-b8e6-471679cf7152" xsi:nil="true"/>
    <lcf76f155ced4ddcb4097134ff3c332f xmlns="749fcac0-1a83-44ad-a246-cef45f65c1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C39DC0-D0A9-4FE6-830F-19A35DA8F3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47DB2E-EEFC-4DFB-87A2-57EB28AF9CC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DB63A79-1A15-4761-A184-1C72C9B0C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9d8ea2-166c-4bc4-b8e6-471679cf7152"/>
    <ds:schemaRef ds:uri="749fcac0-1a83-44ad-a246-cef45f65c140"/>
    <ds:schemaRef ds:uri="47b8abde-4f00-40c8-b7cd-5e812d424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9A84AC2-E40C-4F4D-8343-0808076252AA}">
  <ds:schemaRefs>
    <ds:schemaRef ds:uri="http://schemas.microsoft.com/office/2006/metadata/properties"/>
    <ds:schemaRef ds:uri="http://schemas.microsoft.com/office/infopath/2007/PartnerControls"/>
    <ds:schemaRef ds:uri="749fcac0-1a83-44ad-a246-cef45f65c140"/>
    <ds:schemaRef ds:uri="609d8ea2-166c-4bc4-b8e6-471679cf71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Movement Statement</vt:lpstr>
      <vt:lpstr>'Movement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Broadbelt</dc:creator>
  <cp:lastModifiedBy>Marc Broadbelt</cp:lastModifiedBy>
  <dcterms:created xsi:type="dcterms:W3CDTF">2025-02-19T08:09:46Z</dcterms:created>
  <dcterms:modified xsi:type="dcterms:W3CDTF">2025-02-25T16:24:41Z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0x010100CD2C4A6BD139E040B17750FF27DCB5880046F4CED3FB19A64488B856CAC699D7B1</vt:lpwstr>
  </property>
  <property fmtid="{D5CDD505-2E9C-101B-9397-08002B2CF9AE}" pid="3" name="Information Asset Owner">
    <vt:lpwstr>1;#Head of Finance|a85dedec-ceac-4a18-95c0-8dff27475fe3</vt:lpwstr>
  </property>
  <property fmtid="{D5CDD505-2E9C-101B-9397-08002B2CF9AE}" pid="4" name="MediaServiceImageTags">
    <vt:lpwstr/>
  </property>
  <property fmtid="{D5CDD505-2E9C-101B-9397-08002B2CF9AE}" pid="5" name="Information_x0020_Asset_x0020_Owner">
    <vt:lpwstr>1;#Head of Finance|a85dedec-ceac-4a18-95c0-8dff27475fe3</vt:lpwstr>
  </property>
</Properties>
</file>